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41" documentId="13_ncr:1_{228F7D7E-687F-44AA-946D-18487D581611}" xr6:coauthVersionLast="47" xr6:coauthVersionMax="47" xr10:uidLastSave="{7994AC4A-4E73-4CC5-969A-FDE7D704D7B4}"/>
  <bookViews>
    <workbookView xWindow="14400" yWindow="0" windowWidth="14400" windowHeight="15600" xr2:uid="{00000000-000D-0000-FFFF-FFFF00000000}"/>
  </bookViews>
  <sheets>
    <sheet name="Dividend Calendar" sheetId="1" r:id="rId1"/>
  </sheets>
  <definedNames>
    <definedName name="_xlnm.Print_Area" localSheetId="0">'Dividend Calendar'!$B$1:$G$12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24" i="1" s="1"/>
  <c r="C25" i="1"/>
  <c r="D25" i="1" s="1"/>
  <c r="E25" i="1" s="1"/>
  <c r="C23" i="1"/>
  <c r="D23" i="1" s="1"/>
  <c r="E23" i="1" s="1"/>
  <c r="C22" i="1"/>
  <c r="D22" i="1" s="1"/>
  <c r="E22" i="1" s="1"/>
  <c r="C20" i="1"/>
  <c r="B20" i="1" s="1"/>
  <c r="D21" i="1"/>
  <c r="E21" i="1" s="1"/>
  <c r="D19" i="1"/>
  <c r="E19" i="1" s="1"/>
  <c r="D18" i="1"/>
  <c r="E18" i="1" s="1"/>
  <c r="D17" i="1"/>
  <c r="E17" i="1" s="1"/>
  <c r="D16" i="1"/>
  <c r="D15" i="1"/>
  <c r="E15" i="1" s="1"/>
  <c r="D14" i="1"/>
  <c r="E14" i="1" s="1"/>
  <c r="D11" i="1"/>
  <c r="E11" i="1" s="1"/>
  <c r="D12" i="1"/>
  <c r="D13" i="1"/>
  <c r="E13" i="1" s="1"/>
  <c r="D10" i="1"/>
  <c r="E10" i="1" s="1"/>
  <c r="C24" i="1"/>
</calcChain>
</file>

<file path=xl/sharedStrings.xml><?xml version="1.0" encoding="utf-8"?>
<sst xmlns="http://schemas.openxmlformats.org/spreadsheetml/2006/main" count="34" uniqueCount="16">
  <si>
    <t>Announcement date</t>
  </si>
  <si>
    <t>Ex-date</t>
  </si>
  <si>
    <t>Record date</t>
  </si>
  <si>
    <t>Payment date</t>
  </si>
  <si>
    <t>Currency</t>
  </si>
  <si>
    <t>USD</t>
  </si>
  <si>
    <t>Quarterly Distribution Dates</t>
  </si>
  <si>
    <t>ISIN: IE00BKPTXQ89</t>
  </si>
  <si>
    <t>Alerian Midstream Energy  Dividend UCITS ETF - Distributing</t>
  </si>
  <si>
    <t>Rate Per share</t>
  </si>
  <si>
    <t>Q1</t>
  </si>
  <si>
    <t>-</t>
  </si>
  <si>
    <t>Q2</t>
  </si>
  <si>
    <t>Q3</t>
  </si>
  <si>
    <t>Q4</t>
  </si>
  <si>
    <t>Total dividends paid in each calendar year of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</si>
</sst>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ddd\ dd/mm/yyyy"/>
    <numFmt numFmtId="166" formatCode="_(* #,##0.0000_);_(* \(#,##0.00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165" fontId="0" fillId="2" borderId="1" xfId="0" applyNumberFormat="1" applyFill="1" applyBorder="1"/>
    <xf numFmtId="49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left"/>
    </xf>
    <xf numFmtId="166" fontId="0" fillId="2" borderId="1" xfId="1" applyNumberFormat="1" applyFont="1" applyFill="1" applyBorder="1"/>
    <xf numFmtId="164" fontId="1" fillId="0" borderId="0" xfId="1" applyFont="1"/>
    <xf numFmtId="164" fontId="0" fillId="0" borderId="0" xfId="1" applyFont="1"/>
    <xf numFmtId="165" fontId="0" fillId="0" borderId="1" xfId="0" applyNumberFormat="1" applyBorder="1"/>
    <xf numFmtId="166" fontId="0" fillId="2" borderId="1" xfId="2" applyNumberFormat="1" applyFont="1" applyFill="1" applyBorder="1"/>
    <xf numFmtId="49" fontId="4" fillId="0" borderId="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/>
    <xf numFmtId="49" fontId="1" fillId="0" borderId="1" xfId="0" applyNumberFormat="1" applyFont="1" applyBorder="1"/>
    <xf numFmtId="0" fontId="0" fillId="0" borderId="1" xfId="0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0" fillId="2" borderId="1" xfId="2" applyNumberFormat="1" applyFont="1" applyFill="1" applyBorder="1" applyAlignment="1">
      <alignment horizontal="right"/>
    </xf>
    <xf numFmtId="0" fontId="7" fillId="0" borderId="0" xfId="0" applyFont="1"/>
    <xf numFmtId="49" fontId="4" fillId="0" borderId="0" xfId="0" applyNumberFormat="1" applyFont="1" applyAlignment="1">
      <alignment horizontal="left"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6" fontId="0" fillId="2" borderId="0" xfId="1" applyNumberFormat="1" applyFont="1" applyFill="1" applyBorder="1" applyAlignment="1">
      <alignment horizontal="right"/>
    </xf>
    <xf numFmtId="166" fontId="0" fillId="2" borderId="0" xfId="2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166" fontId="0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/>
  </cellXfs>
  <cellStyles count="5">
    <cellStyle name="Comma" xfId="1" builtinId="3"/>
    <cellStyle name="Comma 2" xfId="2" xr:uid="{6317D600-A3E8-46EE-A1FB-28D99EC86BAC}"/>
    <cellStyle name="Comma 2 2" xfId="4" xr:uid="{45D5F5E7-3EE6-4236-8407-8CA34294B319}"/>
    <cellStyle name="Normal" xfId="0" builtinId="0"/>
    <cellStyle name="Normal 2" xfId="3" xr:uid="{793652EC-79F7-4F96-9F2F-A9E269E042AC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Dividend History</a:t>
            </a:r>
            <a:br>
              <a:rPr lang="en-GB" b="1"/>
            </a:br>
            <a:r>
              <a:rPr lang="en-GB" sz="1200" b="1"/>
              <a:t>Total Dividends</a:t>
            </a:r>
            <a:r>
              <a:rPr lang="en-GB" sz="1200" b="1" baseline="0"/>
              <a:t> Paid Each CalendarYear of the Fund</a:t>
            </a:r>
            <a:endParaRPr lang="en-GB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'Dividend Calendar'!$J$22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'Dividend Calendar'!$I$23:$I$27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'Dividend Calendar'!$J$23:$J$27</c:f>
              <c:numCache>
                <c:formatCode>_(* #,##0.0000_);_(* \(#,##0.0000\);_(* "-"??_);_(@_)</c:formatCode>
                <c:ptCount val="5"/>
                <c:pt idx="0" formatCode="General">
                  <c:v>0</c:v>
                </c:pt>
                <c:pt idx="1">
                  <c:v>0.16309999999999999</c:v>
                </c:pt>
                <c:pt idx="2">
                  <c:v>0.17599999999999999</c:v>
                </c:pt>
                <c:pt idx="3" formatCode="General">
                  <c:v>0.19020000000000001</c:v>
                </c:pt>
                <c:pt idx="4" formatCode="General">
                  <c:v>0.1603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C-40D9-A849-D91AC4FA2EA5}"/>
            </c:ext>
          </c:extLst>
        </c:ser>
        <c:ser>
          <c:idx val="1"/>
          <c:order val="1"/>
          <c:tx>
            <c:strRef>
              <c:f>'Dividend Calendar'!$K$22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'Dividend Calendar'!$I$23:$I$27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'Dividend Calendar'!$K$23:$K$27</c:f>
              <c:numCache>
                <c:formatCode>_(* #,##0.0000_);_(* \(#,##0.0000\);_(* "-"??_);_(@_)</c:formatCode>
                <c:ptCount val="5"/>
                <c:pt idx="0">
                  <c:v>0</c:v>
                </c:pt>
                <c:pt idx="1">
                  <c:v>0.18579999999999999</c:v>
                </c:pt>
                <c:pt idx="2">
                  <c:v>0.18329999999999999</c:v>
                </c:pt>
                <c:pt idx="3" formatCode="General">
                  <c:v>0.1968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C-40D9-A849-D91AC4FA2EA5}"/>
            </c:ext>
          </c:extLst>
        </c:ser>
        <c:ser>
          <c:idx val="2"/>
          <c:order val="2"/>
          <c:tx>
            <c:strRef>
              <c:f>'Dividend Calendar'!$L$22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'Dividend Calendar'!$I$23:$I$27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'Dividend Calendar'!$L$23:$L$27</c:f>
              <c:numCache>
                <c:formatCode>_(* #,##0.0000_);_(* \(#,##0.0000\);_(* "-"??_);_(@_)</c:formatCode>
                <c:ptCount val="5"/>
                <c:pt idx="0">
                  <c:v>0.1903</c:v>
                </c:pt>
                <c:pt idx="1">
                  <c:v>0.1721</c:v>
                </c:pt>
                <c:pt idx="2" formatCode="General">
                  <c:v>0.19170000000000001</c:v>
                </c:pt>
                <c:pt idx="3" formatCode="General">
                  <c:v>0.24440000000000001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5C-40D9-A849-D91AC4FA2EA5}"/>
            </c:ext>
          </c:extLst>
        </c:ser>
        <c:ser>
          <c:idx val="3"/>
          <c:order val="3"/>
          <c:tx>
            <c:strRef>
              <c:f>'Dividend Calendar'!$M$22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'Dividend Calendar'!$I$23:$I$27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'Dividend Calendar'!$M$23:$M$27</c:f>
              <c:numCache>
                <c:formatCode>_(* #,##0.0000_);_(* \(#,##0.0000\);_(* "-"??_);_(@_)</c:formatCode>
                <c:ptCount val="5"/>
                <c:pt idx="0">
                  <c:v>0.14299999999999999</c:v>
                </c:pt>
                <c:pt idx="1">
                  <c:v>0.17960000000000001</c:v>
                </c:pt>
                <c:pt idx="2" formatCode="General">
                  <c:v>0.1857</c:v>
                </c:pt>
                <c:pt idx="3" formatCode="General">
                  <c:v>0.16830000000000001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1-4B56-885D-6EF395CC4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0374911"/>
        <c:axId val="740372831"/>
      </c:barChart>
      <c:catAx>
        <c:axId val="740374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372831"/>
        <c:crosses val="autoZero"/>
        <c:auto val="1"/>
        <c:lblAlgn val="ctr"/>
        <c:lblOffset val="100"/>
        <c:noMultiLvlLbl val="0"/>
      </c:catAx>
      <c:valAx>
        <c:axId val="740372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374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472108</xdr:colOff>
      <xdr:row>7</xdr:row>
      <xdr:rowOff>157367</xdr:rowOff>
    </xdr:from>
    <xdr:to>
      <xdr:col>15</xdr:col>
      <xdr:colOff>256760</xdr:colOff>
      <xdr:row>19</xdr:row>
      <xdr:rowOff>115956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0D8924-7D52-BDAC-B1A5-2834C7746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1"/>
  <sheetViews>
    <sheetView showGridLines="0" tabSelected="1" zoomScale="65" zoomScaleNormal="115" workbookViewId="0"/>
  </sheetViews>
  <sheetFormatPr defaultColWidth="9.140625" defaultRowHeight="15" x14ac:dyDescent="0.25"/>
  <cols>
    <col min="1" max="1" width="8.7109375" bestFit="1" customWidth="1"/>
    <col min="2" max="2" width="19.42578125" customWidth="1"/>
    <col min="3" max="7" width="18.42578125" customWidth="1"/>
    <col min="8" max="8" width="7.42578125" customWidth="1"/>
    <col min="9" max="13" width="12.5703125" customWidth="1"/>
  </cols>
  <sheetData>
    <row r="1" spans="2:9" x14ac:dyDescent="0.25">
      <c r="G1" s="32"/>
    </row>
    <row r="2" spans="2:9" ht="15" customHeight="1" x14ac:dyDescent="0.25">
      <c r="C2" s="7" t="s">
        <v>6</v>
      </c>
      <c r="D2" s="2"/>
      <c r="E2" s="2"/>
      <c r="F2" s="2"/>
      <c r="G2" s="32"/>
      <c r="H2" s="3"/>
      <c r="I2" s="3"/>
    </row>
    <row r="3" spans="2:9" ht="15" customHeight="1" x14ac:dyDescent="0.25">
      <c r="G3" s="32"/>
    </row>
    <row r="4" spans="2:9" ht="15" customHeight="1" x14ac:dyDescent="0.25">
      <c r="B4" s="31" t="s">
        <v>8</v>
      </c>
      <c r="C4" s="31"/>
      <c r="D4" s="31"/>
      <c r="E4" s="31"/>
      <c r="F4" s="8"/>
      <c r="G4" s="32"/>
    </row>
    <row r="5" spans="2:9" ht="15" customHeight="1" x14ac:dyDescent="0.25">
      <c r="B5" s="1" t="s">
        <v>7</v>
      </c>
    </row>
    <row r="6" spans="2:9" x14ac:dyDescent="0.25">
      <c r="B6" s="1"/>
      <c r="C6" s="1"/>
      <c r="D6" s="1"/>
      <c r="E6" s="10"/>
      <c r="F6" s="1"/>
    </row>
    <row r="7" spans="2:9" x14ac:dyDescent="0.25">
      <c r="B7" s="6" t="s">
        <v>0</v>
      </c>
      <c r="C7" s="6" t="s">
        <v>1</v>
      </c>
      <c r="D7" s="6" t="s">
        <v>2</v>
      </c>
      <c r="E7" s="6" t="s">
        <v>3</v>
      </c>
      <c r="F7" s="6" t="s">
        <v>9</v>
      </c>
      <c r="G7" s="6" t="s">
        <v>4</v>
      </c>
      <c r="I7" s="20" t="s">
        <v>15</v>
      </c>
    </row>
    <row r="8" spans="2:9" x14ac:dyDescent="0.25">
      <c r="B8" s="5">
        <v>44091</v>
      </c>
      <c r="C8" s="5">
        <v>44098</v>
      </c>
      <c r="D8" s="5">
        <v>44099</v>
      </c>
      <c r="E8" s="5">
        <v>44113</v>
      </c>
      <c r="F8" s="9">
        <v>0.1903</v>
      </c>
      <c r="G8" s="4" t="s">
        <v>5</v>
      </c>
      <c r="H8" s="11"/>
    </row>
    <row r="9" spans="2:9" x14ac:dyDescent="0.25">
      <c r="B9" s="5">
        <v>44175</v>
      </c>
      <c r="C9" s="5">
        <v>44182</v>
      </c>
      <c r="D9" s="5">
        <v>44183</v>
      </c>
      <c r="E9" s="5">
        <v>44200</v>
      </c>
      <c r="F9" s="9">
        <v>0.14299999999999999</v>
      </c>
      <c r="G9" s="4" t="s">
        <v>5</v>
      </c>
      <c r="H9" s="11"/>
    </row>
    <row r="10" spans="2:9" x14ac:dyDescent="0.25">
      <c r="B10" s="5">
        <v>44259</v>
      </c>
      <c r="C10" s="5">
        <v>44266</v>
      </c>
      <c r="D10" s="5">
        <f>+C10+1</f>
        <v>44267</v>
      </c>
      <c r="E10" s="5">
        <f>+D10+14</f>
        <v>44281</v>
      </c>
      <c r="F10" s="9">
        <v>0.16309999999999999</v>
      </c>
      <c r="G10" s="4" t="s">
        <v>5</v>
      </c>
      <c r="H10" s="11"/>
    </row>
    <row r="11" spans="2:9" x14ac:dyDescent="0.25">
      <c r="B11" s="5">
        <v>44350</v>
      </c>
      <c r="C11" s="5">
        <v>44357</v>
      </c>
      <c r="D11" s="5">
        <f t="shared" ref="D11:D13" si="0">+C11+1</f>
        <v>44358</v>
      </c>
      <c r="E11" s="5">
        <f t="shared" ref="E11:E13" si="1">+D11+14</f>
        <v>44372</v>
      </c>
      <c r="F11" s="9">
        <v>0.18579999999999999</v>
      </c>
      <c r="G11" s="4" t="s">
        <v>5</v>
      </c>
      <c r="H11" s="11"/>
    </row>
    <row r="12" spans="2:9" x14ac:dyDescent="0.25">
      <c r="B12" s="5">
        <v>44448</v>
      </c>
      <c r="C12" s="5">
        <v>44455</v>
      </c>
      <c r="D12" s="5">
        <f t="shared" si="0"/>
        <v>44456</v>
      </c>
      <c r="E12" s="5">
        <v>44469</v>
      </c>
      <c r="F12" s="9">
        <v>0.1721</v>
      </c>
      <c r="G12" s="4" t="s">
        <v>5</v>
      </c>
      <c r="H12" s="11"/>
    </row>
    <row r="13" spans="2:9" x14ac:dyDescent="0.25">
      <c r="B13" s="5">
        <v>44539</v>
      </c>
      <c r="C13" s="5">
        <v>44546</v>
      </c>
      <c r="D13" s="5">
        <f t="shared" si="0"/>
        <v>44547</v>
      </c>
      <c r="E13" s="5">
        <f t="shared" si="1"/>
        <v>44561</v>
      </c>
      <c r="F13" s="9">
        <v>0.17960000000000001</v>
      </c>
      <c r="G13" s="4" t="s">
        <v>5</v>
      </c>
      <c r="H13" s="11"/>
    </row>
    <row r="14" spans="2:9" x14ac:dyDescent="0.25">
      <c r="B14" s="12">
        <v>44623</v>
      </c>
      <c r="C14" s="12">
        <v>44630</v>
      </c>
      <c r="D14" s="12">
        <f>+C14+1</f>
        <v>44631</v>
      </c>
      <c r="E14" s="12">
        <f>+D14+14</f>
        <v>44645</v>
      </c>
      <c r="F14" s="13">
        <v>0.17599999999999999</v>
      </c>
      <c r="G14" s="4" t="s">
        <v>5</v>
      </c>
    </row>
    <row r="15" spans="2:9" x14ac:dyDescent="0.25">
      <c r="B15" s="12">
        <v>44721</v>
      </c>
      <c r="C15" s="12">
        <v>44728</v>
      </c>
      <c r="D15" s="12">
        <f t="shared" ref="D15:D17" si="2">+C15+1</f>
        <v>44729</v>
      </c>
      <c r="E15" s="12">
        <f t="shared" ref="E15" si="3">+D15+14</f>
        <v>44743</v>
      </c>
      <c r="F15" s="13">
        <v>0.18329999999999999</v>
      </c>
      <c r="G15" s="4" t="s">
        <v>5</v>
      </c>
    </row>
    <row r="16" spans="2:9" x14ac:dyDescent="0.25">
      <c r="B16" s="12">
        <v>44812</v>
      </c>
      <c r="C16" s="12">
        <v>44819</v>
      </c>
      <c r="D16" s="12">
        <f t="shared" si="2"/>
        <v>44820</v>
      </c>
      <c r="E16" s="12">
        <v>44834</v>
      </c>
      <c r="F16" s="13">
        <v>0.19170000000000001</v>
      </c>
      <c r="G16" s="4" t="s">
        <v>5</v>
      </c>
    </row>
    <row r="17" spans="2:13" x14ac:dyDescent="0.25">
      <c r="B17" s="12">
        <v>44903</v>
      </c>
      <c r="C17" s="12">
        <v>44910</v>
      </c>
      <c r="D17" s="12">
        <f t="shared" si="2"/>
        <v>44911</v>
      </c>
      <c r="E17" s="12">
        <f t="shared" ref="E17" si="4">+D17+14</f>
        <v>44925</v>
      </c>
      <c r="F17" s="29">
        <v>0.1857</v>
      </c>
      <c r="G17" s="4" t="s">
        <v>5</v>
      </c>
    </row>
    <row r="18" spans="2:13" x14ac:dyDescent="0.25">
      <c r="B18" s="12">
        <v>44987</v>
      </c>
      <c r="C18" s="12">
        <v>44994</v>
      </c>
      <c r="D18" s="12">
        <f>+C18+1</f>
        <v>44995</v>
      </c>
      <c r="E18" s="12">
        <f>+D18+14</f>
        <v>45009</v>
      </c>
      <c r="F18" s="13">
        <v>0.19020000000000001</v>
      </c>
      <c r="G18" s="4" t="s">
        <v>5</v>
      </c>
    </row>
    <row r="19" spans="2:13" x14ac:dyDescent="0.25">
      <c r="B19" s="12">
        <v>45085</v>
      </c>
      <c r="C19" s="12">
        <v>45092</v>
      </c>
      <c r="D19" s="12">
        <f t="shared" ref="D19:D21" si="5">+C19+1</f>
        <v>45093</v>
      </c>
      <c r="E19" s="12">
        <f t="shared" ref="E19" si="6">+D19+14</f>
        <v>45107</v>
      </c>
      <c r="F19" s="13">
        <v>0.1968</v>
      </c>
      <c r="G19" s="4" t="s">
        <v>5</v>
      </c>
    </row>
    <row r="20" spans="2:13" x14ac:dyDescent="0.25">
      <c r="B20" s="12">
        <f>+C20-7</f>
        <v>45176</v>
      </c>
      <c r="C20" s="12">
        <f>+D20-1</f>
        <v>45183</v>
      </c>
      <c r="D20" s="12">
        <v>45184</v>
      </c>
      <c r="E20" s="12">
        <v>45198</v>
      </c>
      <c r="F20" s="13">
        <v>0.24440000000000001</v>
      </c>
      <c r="G20" s="4" t="s">
        <v>5</v>
      </c>
    </row>
    <row r="21" spans="2:13" x14ac:dyDescent="0.25">
      <c r="B21" s="12">
        <v>45267</v>
      </c>
      <c r="C21" s="12">
        <v>45274</v>
      </c>
      <c r="D21" s="12">
        <f t="shared" si="5"/>
        <v>45275</v>
      </c>
      <c r="E21" s="12">
        <f t="shared" ref="E21" si="7">+D21+14</f>
        <v>45289</v>
      </c>
      <c r="F21" s="13">
        <v>0.16830000000000001</v>
      </c>
      <c r="G21" s="4" t="s">
        <v>5</v>
      </c>
    </row>
    <row r="22" spans="2:13" x14ac:dyDescent="0.25">
      <c r="B22" s="12">
        <v>45358</v>
      </c>
      <c r="C22" s="12">
        <f>+B22+7</f>
        <v>45365</v>
      </c>
      <c r="D22" s="12">
        <f>+C22+1</f>
        <v>45366</v>
      </c>
      <c r="E22" s="12">
        <f>+D22+14</f>
        <v>45380</v>
      </c>
      <c r="F22" s="30">
        <v>0.1603</v>
      </c>
      <c r="G22" s="4" t="s">
        <v>5</v>
      </c>
      <c r="I22" s="14"/>
      <c r="J22" s="15" t="s">
        <v>10</v>
      </c>
      <c r="K22" s="16" t="s">
        <v>12</v>
      </c>
      <c r="L22" s="16" t="s">
        <v>13</v>
      </c>
      <c r="M22" s="16" t="s">
        <v>14</v>
      </c>
    </row>
    <row r="23" spans="2:13" x14ac:dyDescent="0.25">
      <c r="B23" s="12">
        <v>45449</v>
      </c>
      <c r="C23" s="12">
        <f t="shared" ref="C23:C25" si="8">+B23+7</f>
        <v>45456</v>
      </c>
      <c r="D23" s="12">
        <f t="shared" ref="D23:D24" si="9">+C23+1</f>
        <v>45457</v>
      </c>
      <c r="E23" s="12">
        <f t="shared" ref="E23:E24" si="10">+D23+14</f>
        <v>45471</v>
      </c>
      <c r="F23" s="30"/>
      <c r="G23" s="4" t="s">
        <v>5</v>
      </c>
      <c r="I23" s="28">
        <v>2020</v>
      </c>
      <c r="J23" s="17" t="s">
        <v>11</v>
      </c>
      <c r="K23" s="18" t="s">
        <v>11</v>
      </c>
      <c r="L23" s="18">
        <v>0.1903</v>
      </c>
      <c r="M23" s="18">
        <v>0.14299999999999999</v>
      </c>
    </row>
    <row r="24" spans="2:13" x14ac:dyDescent="0.25">
      <c r="B24" s="12">
        <v>45540</v>
      </c>
      <c r="C24" s="12">
        <f t="shared" si="8"/>
        <v>45547</v>
      </c>
      <c r="D24" s="12">
        <f t="shared" si="9"/>
        <v>45548</v>
      </c>
      <c r="E24" s="12">
        <f t="shared" si="10"/>
        <v>45562</v>
      </c>
      <c r="F24" s="30"/>
      <c r="G24" s="4" t="s">
        <v>5</v>
      </c>
      <c r="I24" s="28">
        <v>2021</v>
      </c>
      <c r="J24" s="18">
        <v>0.16309999999999999</v>
      </c>
      <c r="K24" s="18">
        <v>0.18579999999999999</v>
      </c>
      <c r="L24" s="18">
        <v>0.1721</v>
      </c>
      <c r="M24" s="18">
        <v>0.17960000000000001</v>
      </c>
    </row>
    <row r="25" spans="2:13" x14ac:dyDescent="0.25">
      <c r="B25" s="12">
        <v>45631</v>
      </c>
      <c r="C25" s="12">
        <f t="shared" si="8"/>
        <v>45638</v>
      </c>
      <c r="D25" s="12">
        <f t="shared" ref="D25" si="11">+C25+1</f>
        <v>45639</v>
      </c>
      <c r="E25" s="12">
        <f t="shared" ref="E25" si="12">+D25+14</f>
        <v>45653</v>
      </c>
      <c r="F25" s="30"/>
      <c r="G25" s="4" t="s">
        <v>5</v>
      </c>
      <c r="I25" s="28">
        <v>2022</v>
      </c>
      <c r="J25" s="19">
        <v>0.17599999999999999</v>
      </c>
      <c r="K25" s="19">
        <v>0.18329999999999999</v>
      </c>
      <c r="L25" s="17">
        <v>0.19170000000000001</v>
      </c>
      <c r="M25" s="17">
        <v>0.1857</v>
      </c>
    </row>
    <row r="26" spans="2:13" x14ac:dyDescent="0.25">
      <c r="I26" s="28">
        <v>2023</v>
      </c>
      <c r="J26" s="17">
        <v>0.19020000000000001</v>
      </c>
      <c r="K26" s="17">
        <v>0.1968</v>
      </c>
      <c r="L26" s="17">
        <v>0.24440000000000001</v>
      </c>
      <c r="M26" s="17">
        <v>0.16830000000000001</v>
      </c>
    </row>
    <row r="27" spans="2:13" x14ac:dyDescent="0.25">
      <c r="I27" s="28">
        <v>2024</v>
      </c>
      <c r="J27" s="17">
        <v>0.1603</v>
      </c>
      <c r="K27" s="17"/>
      <c r="L27" s="17"/>
      <c r="M27" s="17"/>
    </row>
    <row r="28" spans="2:13" x14ac:dyDescent="0.25">
      <c r="B28" s="21"/>
      <c r="C28" s="22"/>
      <c r="D28" s="23"/>
      <c r="E28" s="23"/>
      <c r="F28" s="23"/>
    </row>
    <row r="29" spans="2:13" x14ac:dyDescent="0.25">
      <c r="B29" s="24"/>
      <c r="C29" s="25"/>
      <c r="D29" s="26"/>
      <c r="E29" s="26"/>
      <c r="F29" s="26"/>
    </row>
    <row r="30" spans="2:13" x14ac:dyDescent="0.25">
      <c r="B30" s="24"/>
      <c r="C30" s="26"/>
      <c r="D30" s="26"/>
      <c r="E30" s="26"/>
      <c r="F30" s="26"/>
    </row>
    <row r="31" spans="2:13" x14ac:dyDescent="0.25">
      <c r="B31" s="24"/>
      <c r="C31" s="27"/>
      <c r="D31" s="27"/>
      <c r="E31" s="25"/>
      <c r="F31" s="25"/>
    </row>
  </sheetData>
  <mergeCells count="2">
    <mergeCell ref="B4:E4"/>
    <mergeCell ref="G1:G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686556-4057-4a65-9968-819607096c04" xsi:nil="true"/>
    <lcf76f155ced4ddcb4097134ff3c332f xmlns="71091544-dea2-4972-b201-56381cddb4ca">
      <Terms xmlns="http://schemas.microsoft.com/office/infopath/2007/PartnerControls"/>
    </lcf76f155ced4ddcb4097134ff3c332f>
  </documentManagement>
</p:properties>
</file>

<file path=customXml/item3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3ODRlNmQ2NC0yNzJhLTRjMGItYWVmNC03NTAxOTM3ZjFkZjgiIG9yaWdpbj0idXNlckFwcHJvdmVkU3VnZ2VzdGlvbiI+PGVsZW1lbnQgdWlkPSJiMTEzM2ViZC1mZTg5LTRlNjktYjhhMy04MzlkNDZiN2FjMmMiIHZhbHVlPSIiIHhtbG5zPSJodHRwOi8vd3d3LmJvbGRvbmphbWVzLmNvbS8yMDA4LzAxL3NpZS9pbnRlcm5hbC9sYWJlbCIgLz48L3Npc2w+PFVzZXJOYW1lPklOVlxTQzgzNDU2PC9Vc2VyTmFtZT48RGF0ZVRpbWU+MDIvMDMvMjAyMCAxMDowODozNTwvRGF0ZVRpbWU+PExhYmVsU3RyaW5nPk5vbi1Db25maWRlbnRpYWw8L0xhYmVsU3RyaW5nPjwvaXRlbT48L2xhYmVsSGlzdG9yeT4=</Value>
</WrappedLabelHistory>
</file>

<file path=customXml/item4.xml><?xml version="1.0" encoding="utf-8"?>
<sisl xmlns:xsi="http://www.w3.org/2001/XMLSchema-instance" xmlns:xsd="http://www.w3.org/2001/XMLSchema" xmlns="http://www.boldonjames.com/2008/01/sie/internal/label" sislVersion="0" policy="784e6d64-272a-4c0b-aef4-7501937f1df8" origin="userApprovedSuggestion">
  <element uid="b1133ebd-fe89-4e69-b8a3-839d46b7ac2c" value=""/>
</sisl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147F1D8A749648BCB4CB4605A617FB" ma:contentTypeVersion="13" ma:contentTypeDescription="Create a new document." ma:contentTypeScope="" ma:versionID="df7608de8c2df25a37477f17f0fa8fee">
  <xsd:schema xmlns:xsd="http://www.w3.org/2001/XMLSchema" xmlns:xs="http://www.w3.org/2001/XMLSchema" xmlns:p="http://schemas.microsoft.com/office/2006/metadata/properties" xmlns:ns2="71091544-dea2-4972-b201-56381cddb4ca" xmlns:ns3="19686556-4057-4a65-9968-819607096c04" targetNamespace="http://schemas.microsoft.com/office/2006/metadata/properties" ma:root="true" ma:fieldsID="063bef83bca4e7cb0bc9074d2407208f" ns2:_="" ns3:_="">
    <xsd:import namespace="71091544-dea2-4972-b201-56381cddb4ca"/>
    <xsd:import namespace="19686556-4057-4a65-9968-819607096c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91544-dea2-4972-b201-56381cddb4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32e6e2e-666a-41f4-a70d-35dcbd891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86556-4057-4a65-9968-819607096c0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243505a-15ab-4238-9878-5566ab8861e7}" ma:internalName="TaxCatchAll" ma:showField="CatchAllData" ma:web="19686556-4057-4a65-9968-819607096c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FC8D3-A5D6-4DFF-A4EE-7E02067435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92C53-9CDD-4F1F-B578-A48757BB3ACB}">
  <ds:schemaRefs>
    <ds:schemaRef ds:uri="http://schemas.microsoft.com/office/2006/metadata/properties"/>
    <ds:schemaRef ds:uri="http://schemas.microsoft.com/office/infopath/2007/PartnerControls"/>
    <ds:schemaRef ds:uri="19686556-4057-4a65-9968-819607096c04"/>
    <ds:schemaRef ds:uri="71091544-dea2-4972-b201-56381cddb4ca"/>
  </ds:schemaRefs>
</ds:datastoreItem>
</file>

<file path=customXml/itemProps3.xml><?xml version="1.0" encoding="utf-8"?>
<ds:datastoreItem xmlns:ds="http://schemas.openxmlformats.org/officeDocument/2006/customXml" ds:itemID="{326D7572-AB31-46E4-B460-B3E5DFC1DAEF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6F56C648-D4AC-45A1-ACCE-C09F2081DD36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B692FEA4-B6F3-4940-912F-5867EDE85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091544-dea2-4972-b201-56381cddb4ca"/>
    <ds:schemaRef ds:uri="19686556-4057-4a65-9968-81960709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Dividend Calendar</vt:lpstr>
      <vt:lpstr>'Dividend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Non-Confidential</cp:keywords>
  <cp:lastModifiedBy/>
  <dcterms:created xsi:type="dcterms:W3CDTF">2006-09-16T00:00:00Z</dcterms:created>
  <dcterms:modified xsi:type="dcterms:W3CDTF">2024-03-07T12:07:29Z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75de48ce-57f2-4944-b778-2452407c67d6</vt:lpwstr>
  </property>
  <property fmtid="{D5CDD505-2E9C-101B-9397-08002B2CF9AE}" pid="3" name="bjSaver">
    <vt:lpwstr>p7B22ouKr43PXBFGVL02+PfGgD+lcA0H</vt:lpwstr>
  </property>
  <property fmtid="{D5CDD505-2E9C-101B-9397-08002B2CF9AE}" pid="4" name="LandG_DigitalShadows">
    <vt:lpwstr>cey9Um-."m,QaSJ#+A64Rw5{K-;[BbG9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policy="784e6d64-272a-4c0b-aef4-7501937f1df8" origin="userApprovedSuggestion" xmlns="http://w</vt:lpwstr>
  </property>
  <property fmtid="{D5CDD505-2E9C-101B-9397-08002B2CF9AE}" pid="6" name="bjDocumentLabelXML-0">
    <vt:lpwstr>ww.boldonjames.com/2008/01/sie/internal/label"&gt;&lt;element uid="b1133ebd-fe89-4e69-b8a3-839d46b7ac2c" value="" /&gt;&lt;/sisl&gt;</vt:lpwstr>
  </property>
  <property fmtid="{D5CDD505-2E9C-101B-9397-08002B2CF9AE}" pid="7" name="bjDocumentSecurityLabel">
    <vt:lpwstr>Non-Confidential</vt:lpwstr>
  </property>
  <property fmtid="{D5CDD505-2E9C-101B-9397-08002B2CF9AE}" pid="8" name="LandG_Classification_UID">
    <vt:lpwstr>9015d811-2d81-403c-933f-24a55b5746aa</vt:lpwstr>
  </property>
  <property fmtid="{D5CDD505-2E9C-101B-9397-08002B2CF9AE}" pid="9" name="LandG_Classification">
    <vt:lpwstr>Non-Confidential</vt:lpwstr>
  </property>
  <property fmtid="{D5CDD505-2E9C-101B-9397-08002B2CF9AE}" pid="10" name="bjLabelHistoryID">
    <vt:lpwstr>{326D7572-AB31-46E4-B460-B3E5DFC1DAEF}</vt:lpwstr>
  </property>
  <property fmtid="{D5CDD505-2E9C-101B-9397-08002B2CF9AE}" pid="11" name="ContentTypeId">
    <vt:lpwstr>0x010100A0147F1D8A749648BCB4CB4605A617FB</vt:lpwstr>
  </property>
  <property fmtid="{D5CDD505-2E9C-101B-9397-08002B2CF9AE}" pid="12" name="MediaServiceImageTags">
    <vt:lpwstr/>
  </property>
</Properties>
</file>